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168" documentId="13_ncr:1_{9E42EB58-52CA-49B2-8B63-FA55DC642125}" xr6:coauthVersionLast="47" xr6:coauthVersionMax="47" xr10:uidLastSave="{E1DF749C-B996-48D1-BA0A-5744FFF1CA7F}"/>
  <bookViews>
    <workbookView xWindow="-16320" yWindow="-12915" windowWidth="16440" windowHeight="28440" xr2:uid="{00000000-000D-0000-FFFF-FFFF00000000}"/>
  </bookViews>
  <sheets>
    <sheet name="Incidence vs spaciousness Fig2c" sheetId="6" r:id="rId1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6" l="1"/>
  <c r="D3" i="6"/>
  <c r="D5" i="6"/>
  <c r="D6" i="6"/>
  <c r="D7" i="6"/>
  <c r="D8" i="6"/>
  <c r="D9" i="6"/>
  <c r="D10" i="6"/>
  <c r="AZ11" i="6" l="1"/>
  <c r="AZ12" i="6"/>
  <c r="AZ37" i="6"/>
  <c r="AZ38" i="6"/>
  <c r="AZ2" i="6"/>
  <c r="AZ3" i="6"/>
  <c r="AZ4" i="6"/>
  <c r="AZ5" i="6"/>
  <c r="AZ6" i="6"/>
  <c r="AZ7" i="6"/>
  <c r="AZ8" i="6"/>
  <c r="AZ9" i="6"/>
  <c r="AZ10" i="6"/>
  <c r="BB2" i="6"/>
  <c r="BB3" i="6"/>
  <c r="BB4" i="6"/>
  <c r="BB5" i="6"/>
  <c r="BB6" i="6"/>
  <c r="BB7" i="6"/>
  <c r="BB8" i="6"/>
  <c r="BB9" i="6"/>
  <c r="BB10" i="6"/>
  <c r="BB11" i="6"/>
  <c r="BB12" i="6"/>
  <c r="BB37" i="6"/>
  <c r="BB38" i="6"/>
  <c r="B4" i="6" l="1"/>
  <c r="B5" i="6"/>
  <c r="B6" i="6"/>
  <c r="B7" i="6"/>
  <c r="B8" i="6"/>
  <c r="B9" i="6"/>
  <c r="B10" i="6"/>
  <c r="B3" i="6"/>
</calcChain>
</file>

<file path=xl/sharedStrings.xml><?xml version="1.0" encoding="utf-8"?>
<sst xmlns="http://schemas.openxmlformats.org/spreadsheetml/2006/main" count="10" uniqueCount="10">
  <si>
    <t>x</t>
  </si>
  <si>
    <t>q = infinity</t>
  </si>
  <si>
    <t>volume</t>
  </si>
  <si>
    <t>x100</t>
  </si>
  <si>
    <t>Incidence /10000 persons per day</t>
  </si>
  <si>
    <r>
      <t>Area (m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)</t>
    </r>
  </si>
  <si>
    <r>
      <t>Volume (m</t>
    </r>
    <r>
      <rPr>
        <vertAlign val="superscript"/>
        <sz val="11"/>
        <color theme="1"/>
        <rFont val="Calibri (Body)"/>
      </rPr>
      <t>3</t>
    </r>
    <r>
      <rPr>
        <sz val="11"/>
        <color theme="1"/>
        <rFont val="Calibri"/>
        <family val="2"/>
        <scheme val="minor"/>
      </rPr>
      <t>)</t>
    </r>
  </si>
  <si>
    <t>normalized Incidence /10000 person-day</t>
  </si>
  <si>
    <t>Table 1. Incidence rates of acute respiratory infections (#/10,000 person-day) versus spaciousness in earthquake shelters, collected from Kawano et al. (2016)</t>
  </si>
  <si>
    <t>Kawano, T., Tsugawa, Y., Nishiyama, K., Morita, H., Yamamura, O. and Hasegawa, K., 2016. Shelter crowding and increased incidence of acute respiratory infection in evacuees following the Great Eastern Japan Earthquake and tsunami. Epidemiology &amp; Infection, 144(4), 787–795.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</si>
</sst>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>
    <font>
      <sz val="11"/>
      <color theme="1"/>
      <name val="Calibri"/>
      <family val="2"/>
      <scheme val="minor"/>
    </font>
    <font>
      <vertAlign val="superscript"/>
      <sz val="11"/>
      <color theme="1"/>
      <name val="Calibri (Body)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D6C"/>
      <color rgb="FFFF1F5B"/>
      <color rgb="FFAF58BA"/>
      <color rgb="FF009ADE"/>
      <color rgb="FF4472C4"/>
      <color rgb="FF9EC9E2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Kawano et al., 2016 (Earthquake shelters, ARI)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12"/>
            <c:spPr>
              <a:solidFill>
                <a:srgbClr val="00CD6C"/>
              </a:solidFill>
              <a:ln w="9525">
                <a:solidFill>
                  <a:srgbClr val="00CD6C"/>
                </a:solidFill>
              </a:ln>
              <a:effectLst/>
            </c:spPr>
          </c:marker>
          <c:trendline>
            <c:spPr>
              <a:ln w="41275" cap="rnd">
                <a:solidFill>
                  <a:srgbClr val="00CD6C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5.2907515834025023E-3"/>
                  <c:y val="-0.374197617421110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3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'Incidence vs spaciousness Fig2c'!$B$3:$B$10</c:f>
              <c:numCache>
                <c:formatCode>General</c:formatCode>
                <c:ptCount val="8"/>
                <c:pt idx="0">
                  <c:v>3</c:v>
                </c:pt>
                <c:pt idx="1">
                  <c:v>6.6000000000000005</c:v>
                </c:pt>
                <c:pt idx="2">
                  <c:v>9</c:v>
                </c:pt>
                <c:pt idx="3">
                  <c:v>12</c:v>
                </c:pt>
                <c:pt idx="4">
                  <c:v>18</c:v>
                </c:pt>
                <c:pt idx="5">
                  <c:v>24</c:v>
                </c:pt>
                <c:pt idx="6">
                  <c:v>30</c:v>
                </c:pt>
                <c:pt idx="7">
                  <c:v>33</c:v>
                </c:pt>
              </c:numCache>
            </c:numRef>
          </c:xVal>
          <c:yVal>
            <c:numRef>
              <c:f>'Incidence vs spaciousness Fig2c'!$C$3:$C$10</c:f>
              <c:numCache>
                <c:formatCode>General</c:formatCode>
                <c:ptCount val="8"/>
                <c:pt idx="0">
                  <c:v>30</c:v>
                </c:pt>
                <c:pt idx="1">
                  <c:v>16</c:v>
                </c:pt>
                <c:pt idx="2">
                  <c:v>15</c:v>
                </c:pt>
                <c:pt idx="3">
                  <c:v>16</c:v>
                </c:pt>
                <c:pt idx="4">
                  <c:v>10</c:v>
                </c:pt>
                <c:pt idx="5">
                  <c:v>12</c:v>
                </c:pt>
                <c:pt idx="6">
                  <c:v>3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8-490A-B1B0-E4BE76DEC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795216"/>
        <c:axId val="2124789936"/>
      </c:scatterChart>
      <c:valAx>
        <c:axId val="2124795216"/>
        <c:scaling>
          <c:orientation val="minMax"/>
          <c:max val="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32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32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789936"/>
        <c:crosses val="autoZero"/>
        <c:crossBetween val="midCat"/>
        <c:majorUnit val="10"/>
      </c:valAx>
      <c:valAx>
        <c:axId val="2124789936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>
                    <a:solidFill>
                      <a:sysClr val="windowText" lastClr="000000"/>
                    </a:solidFill>
                  </a:rPr>
                  <a:t>I</a:t>
                </a:r>
                <a:r>
                  <a:rPr lang="en-US" altLang="zh-CN" sz="3200">
                    <a:solidFill>
                      <a:sysClr val="windowText" lastClr="000000"/>
                    </a:solidFill>
                  </a:rPr>
                  <a:t>ncidences</a:t>
                </a:r>
                <a:r>
                  <a:rPr lang="en-US" altLang="zh-CN" sz="3200" baseline="0">
                    <a:solidFill>
                      <a:sysClr val="windowText" lastClr="000000"/>
                    </a:solidFill>
                  </a:rPr>
                  <a:t> rate</a:t>
                </a:r>
                <a:endParaRPr lang="en-US" sz="32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0582010582010581E-2"/>
              <c:y val="0.244723940757405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7952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15494396533766613"/>
          <c:y val="4.3650793650793648E-2"/>
          <c:w val="0.83032370953630807"/>
          <c:h val="6.944850643669542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1149804</xdr:colOff>
      <xdr:row>0</xdr:row>
      <xdr:rowOff>6474</xdr:rowOff>
    </xdr:from>
    <xdr:to>
      <xdr:col>20</xdr:col>
      <xdr:colOff>545061</xdr:colOff>
      <xdr:row>29</xdr:row>
      <xdr:rowOff>16939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31E8F9-80CD-D499-2B73-46A389105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38"/>
  <sheetViews>
    <sheetView tabSelected="1" zoomScale="115" zoomScaleNormal="115" workbookViewId="0">
      <selection activeCell="A11" sqref="A11:D11"/>
    </sheetView>
  </sheetViews>
  <sheetFormatPr defaultColWidth="8.85546875" defaultRowHeight="15"/>
  <cols>
    <col min="1" max="2" width="15.85546875" customWidth="1"/>
    <col min="3" max="3" width="28.85546875" customWidth="1"/>
    <col min="4" max="4" width="32.85546875" customWidth="1"/>
    <col min="6" max="6" width="18" bestFit="1" customWidth="1"/>
    <col min="17" max="17" width="16.85546875" bestFit="1" customWidth="1"/>
    <col min="23" max="25" width="14" bestFit="1" customWidth="1"/>
  </cols>
  <sheetData>
    <row r="1" spans="1:54" ht="32.1" customHeight="1">
      <c r="A1" s="12" t="s">
        <v>8</v>
      </c>
      <c r="B1" s="13"/>
      <c r="C1" s="13"/>
      <c r="D1" s="13"/>
      <c r="AY1" t="s">
        <v>0</v>
      </c>
      <c r="AZ1" t="s">
        <v>2</v>
      </c>
      <c r="BA1" t="s">
        <v>1</v>
      </c>
      <c r="BB1" t="s">
        <v>3</v>
      </c>
    </row>
    <row r="2" spans="1:54" ht="18" customHeight="1" thickBot="1">
      <c r="A2" s="8" t="s">
        <v>5</v>
      </c>
      <c r="B2" s="8" t="s">
        <v>6</v>
      </c>
      <c r="C2" s="9" t="s">
        <v>4</v>
      </c>
      <c r="D2" s="7" t="s">
        <v>7</v>
      </c>
      <c r="Q2" s="2"/>
      <c r="AY2">
        <v>0.01</v>
      </c>
      <c r="AZ2">
        <f t="shared" ref="AZ2:AZ38" si="0">AY2^2*3</f>
        <v>3.0000000000000003E-4</v>
      </c>
      <c r="BA2">
        <v>0.84745762711864414</v>
      </c>
      <c r="BB2">
        <f t="shared" ref="BB2:BB38" si="1">BA2*100</f>
        <v>84.745762711864415</v>
      </c>
    </row>
    <row r="3" spans="1:54" ht="18" customHeight="1">
      <c r="A3" s="3">
        <v>1</v>
      </c>
      <c r="B3" s="5">
        <f>A3*3</f>
        <v>3</v>
      </c>
      <c r="C3" s="3">
        <v>30</v>
      </c>
      <c r="D3" s="10">
        <f>C3/$C$3*0.86121</f>
        <v>0.86121000000000003</v>
      </c>
      <c r="AY3">
        <v>0.02</v>
      </c>
      <c r="AZ3">
        <f t="shared" si="0"/>
        <v>1.2000000000000001E-3</v>
      </c>
      <c r="BA3">
        <v>0.73529411764705888</v>
      </c>
      <c r="BB3">
        <f t="shared" si="1"/>
        <v>73.529411764705884</v>
      </c>
    </row>
    <row r="4" spans="1:54" ht="18" customHeight="1">
      <c r="A4" s="3">
        <v>2.2000000000000002</v>
      </c>
      <c r="B4" s="5">
        <f t="shared" ref="B4:B10" si="2">A4*3</f>
        <v>6.6000000000000005</v>
      </c>
      <c r="C4" s="3">
        <v>16</v>
      </c>
      <c r="D4" s="10">
        <f>C4/$C$3*0.86121</f>
        <v>0.459312</v>
      </c>
      <c r="AY4">
        <v>0.03</v>
      </c>
      <c r="AZ4">
        <f t="shared" si="0"/>
        <v>2.7000000000000001E-3</v>
      </c>
      <c r="BA4">
        <v>0.64935064935064934</v>
      </c>
      <c r="BB4">
        <f t="shared" si="1"/>
        <v>64.935064935064929</v>
      </c>
    </row>
    <row r="5" spans="1:54" ht="18" customHeight="1">
      <c r="A5" s="3">
        <v>3</v>
      </c>
      <c r="B5" s="5">
        <f t="shared" si="2"/>
        <v>9</v>
      </c>
      <c r="C5" s="3">
        <v>15</v>
      </c>
      <c r="D5" s="10">
        <f t="shared" ref="D5:D7" si="3">C5/$C$3*0.86121</f>
        <v>0.43060500000000002</v>
      </c>
      <c r="AY5">
        <v>0.04</v>
      </c>
      <c r="AZ5">
        <f t="shared" si="0"/>
        <v>4.8000000000000004E-3</v>
      </c>
      <c r="BA5">
        <v>0.58139534883720934</v>
      </c>
      <c r="BB5">
        <f t="shared" si="1"/>
        <v>58.139534883720934</v>
      </c>
    </row>
    <row r="6" spans="1:54" ht="18" customHeight="1">
      <c r="A6" s="3">
        <v>4</v>
      </c>
      <c r="B6" s="5">
        <f t="shared" si="2"/>
        <v>12</v>
      </c>
      <c r="C6" s="3">
        <v>16</v>
      </c>
      <c r="D6" s="10">
        <f t="shared" si="3"/>
        <v>0.459312</v>
      </c>
      <c r="AY6">
        <v>0.05</v>
      </c>
      <c r="AZ6">
        <f t="shared" si="0"/>
        <v>7.5000000000000015E-3</v>
      </c>
      <c r="BA6">
        <v>0.52631578947368418</v>
      </c>
      <c r="BB6">
        <f t="shared" si="1"/>
        <v>52.631578947368418</v>
      </c>
    </row>
    <row r="7" spans="1:54" ht="18" customHeight="1">
      <c r="A7" s="3">
        <v>6</v>
      </c>
      <c r="B7" s="5">
        <f t="shared" si="2"/>
        <v>18</v>
      </c>
      <c r="C7" s="3">
        <v>10</v>
      </c>
      <c r="D7" s="10">
        <f t="shared" si="3"/>
        <v>0.28706999999999999</v>
      </c>
      <c r="AY7">
        <v>6.0000000000000005E-2</v>
      </c>
      <c r="AZ7">
        <f t="shared" si="0"/>
        <v>1.0800000000000002E-2</v>
      </c>
      <c r="BA7">
        <v>0.48076923076923073</v>
      </c>
      <c r="BB7">
        <f t="shared" si="1"/>
        <v>48.076923076923073</v>
      </c>
    </row>
    <row r="8" spans="1:54" ht="18" customHeight="1">
      <c r="A8" s="3">
        <v>8</v>
      </c>
      <c r="B8" s="5">
        <f t="shared" si="2"/>
        <v>24</v>
      </c>
      <c r="C8" s="3">
        <v>12</v>
      </c>
      <c r="D8" s="10">
        <f t="shared" ref="D8:D10" si="4">C8/$C$3</f>
        <v>0.4</v>
      </c>
      <c r="H8" s="1"/>
      <c r="AY8">
        <v>7.0000000000000007E-2</v>
      </c>
      <c r="AZ8">
        <f t="shared" si="0"/>
        <v>1.4700000000000001E-2</v>
      </c>
      <c r="BA8">
        <v>0.44247787610619471</v>
      </c>
      <c r="BB8">
        <f t="shared" si="1"/>
        <v>44.247787610619469</v>
      </c>
    </row>
    <row r="9" spans="1:54" ht="18" customHeight="1">
      <c r="A9" s="3">
        <v>10</v>
      </c>
      <c r="B9" s="5">
        <f t="shared" si="2"/>
        <v>30</v>
      </c>
      <c r="C9" s="3">
        <v>3</v>
      </c>
      <c r="D9" s="10">
        <f t="shared" si="4"/>
        <v>0.1</v>
      </c>
      <c r="AY9">
        <v>0.08</v>
      </c>
      <c r="AZ9">
        <f t="shared" si="0"/>
        <v>1.9200000000000002E-2</v>
      </c>
      <c r="BA9">
        <v>0.4098360655737705</v>
      </c>
      <c r="BB9">
        <f t="shared" si="1"/>
        <v>40.983606557377051</v>
      </c>
    </row>
    <row r="10" spans="1:54" ht="18" customHeight="1" thickBot="1">
      <c r="A10" s="4">
        <v>11</v>
      </c>
      <c r="B10" s="6">
        <f t="shared" si="2"/>
        <v>33</v>
      </c>
      <c r="C10" s="4">
        <v>1</v>
      </c>
      <c r="D10" s="11">
        <f t="shared" si="4"/>
        <v>3.3333333333333333E-2</v>
      </c>
      <c r="AY10">
        <v>0.09</v>
      </c>
      <c r="AZ10">
        <f t="shared" si="0"/>
        <v>2.4299999999999999E-2</v>
      </c>
      <c r="BA10">
        <v>0.38167938931297707</v>
      </c>
      <c r="BB10">
        <f t="shared" si="1"/>
        <v>38.167938931297705</v>
      </c>
    </row>
    <row r="11" spans="1:54" ht="44.1" customHeight="1">
      <c r="A11" s="14" t="s">
        <v>9</v>
      </c>
      <c r="B11" s="15"/>
      <c r="C11" s="15"/>
      <c r="D11" s="15"/>
      <c r="AY11">
        <v>9.9999999999999992E-2</v>
      </c>
      <c r="AZ11">
        <f t="shared" si="0"/>
        <v>2.9999999999999995E-2</v>
      </c>
      <c r="BA11">
        <v>0.35714285714285715</v>
      </c>
      <c r="BB11">
        <f t="shared" si="1"/>
        <v>35.714285714285715</v>
      </c>
    </row>
    <row r="12" spans="1:54">
      <c r="AY12">
        <v>0.10999999999999999</v>
      </c>
      <c r="AZ12">
        <f t="shared" si="0"/>
        <v>3.6299999999999992E-2</v>
      </c>
      <c r="BA12">
        <v>0.33557046979865779</v>
      </c>
      <c r="BB12">
        <f t="shared" si="1"/>
        <v>33.557046979865781</v>
      </c>
    </row>
    <row r="37" spans="51:54">
      <c r="AY37">
        <v>0.36000000000000015</v>
      </c>
      <c r="AZ37">
        <f t="shared" si="0"/>
        <v>0.38880000000000031</v>
      </c>
      <c r="BA37">
        <v>5.6977495558491624E-2</v>
      </c>
      <c r="BB37">
        <f t="shared" si="1"/>
        <v>5.6977495558491622</v>
      </c>
    </row>
    <row r="38" spans="51:54">
      <c r="AY38">
        <v>0.46000000000000024</v>
      </c>
      <c r="AZ38">
        <f t="shared" si="0"/>
        <v>0.6348000000000007</v>
      </c>
      <c r="BA38">
        <v>2.8592318131683715E-2</v>
      </c>
      <c r="BB38">
        <f t="shared" si="1"/>
        <v>2.8592318131683716</v>
      </c>
    </row>
  </sheetData>
  <mergeCells count="2">
    <mergeCell ref="A1:D1"/>
    <mergeCell ref="A11:D1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Incidence vs spaciousness Fig2c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Wei Jia</cp:lastModifiedBy>
  <dcterms:created xsi:type="dcterms:W3CDTF">2022-01-03T06:11:38Z</dcterms:created>
  <dcterms:modified xsi:type="dcterms:W3CDTF">2025-10-02T10:53:46Z</dcterms:modified>
</cp:coreProperties>
</file>